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NTMV1\Comm\Personnel\CALC\2024 Salary Structure\"/>
    </mc:Choice>
  </mc:AlternateContent>
  <xr:revisionPtr revIDLastSave="0" documentId="13_ncr:1_{0C14D495-A40C-4951-99AA-DE1127F9FBF6}" xr6:coauthVersionLast="47" xr6:coauthVersionMax="47" xr10:uidLastSave="{00000000-0000-0000-0000-000000000000}"/>
  <bookViews>
    <workbookView xWindow="-108" yWindow="-108" windowWidth="23256" windowHeight="12576" xr2:uid="{4AD36D17-3596-4B18-9655-F80DE8963B7A}"/>
  </bookViews>
  <sheets>
    <sheet name="6.2023" sheetId="1" r:id="rId1"/>
  </sheets>
  <definedNames>
    <definedName name="_1_97SALARY" localSheetId="0">#REF!</definedName>
    <definedName name="_1_97SAL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 s="1"/>
  <c r="C32" i="1" l="1"/>
  <c r="C31" i="1" s="1"/>
  <c r="D33" i="1"/>
  <c r="C41" i="1"/>
  <c r="C37" i="1" l="1"/>
  <c r="D38" i="1"/>
  <c r="C36" i="1"/>
  <c r="D23" i="1"/>
  <c r="C22" i="1"/>
  <c r="C21" i="1" s="1"/>
  <c r="D32" i="1"/>
  <c r="D31" i="1" s="1"/>
  <c r="E33" i="1"/>
  <c r="C27" i="1"/>
  <c r="C26" i="1" s="1"/>
  <c r="D28" i="1"/>
  <c r="D15" i="1"/>
  <c r="D17" i="1"/>
  <c r="D16" i="1" s="1"/>
  <c r="E32" i="1" l="1"/>
  <c r="E31" i="1" s="1"/>
  <c r="F33" i="1"/>
  <c r="F32" i="1" s="1"/>
  <c r="F31" i="1" s="1"/>
  <c r="E23" i="1"/>
  <c r="D22" i="1"/>
  <c r="D21" i="1" s="1"/>
  <c r="E15" i="1"/>
  <c r="E17" i="1"/>
  <c r="E16" i="1" s="1"/>
  <c r="E38" i="1"/>
  <c r="D36" i="1"/>
  <c r="D37" i="1"/>
  <c r="D27" i="1"/>
  <c r="D26" i="1" s="1"/>
  <c r="E28" i="1"/>
  <c r="F23" i="1" l="1"/>
  <c r="F22" i="1" s="1"/>
  <c r="F21" i="1" s="1"/>
  <c r="E22" i="1"/>
  <c r="E21" i="1" s="1"/>
  <c r="F17" i="1"/>
  <c r="F16" i="1" s="1"/>
  <c r="F15" i="1"/>
  <c r="F38" i="1"/>
  <c r="E36" i="1"/>
  <c r="E37" i="1"/>
  <c r="E27" i="1"/>
  <c r="E26" i="1" s="1"/>
  <c r="F28" i="1"/>
  <c r="F27" i="1" s="1"/>
  <c r="F26" i="1" s="1"/>
  <c r="F36" i="1" l="1"/>
  <c r="F37" i="1"/>
</calcChain>
</file>

<file path=xl/sharedStrings.xml><?xml version="1.0" encoding="utf-8"?>
<sst xmlns="http://schemas.openxmlformats.org/spreadsheetml/2006/main" count="63" uniqueCount="36">
  <si>
    <t>SKAGIT COUNTY</t>
  </si>
  <si>
    <t>SHERIFF'S OFFICE</t>
  </si>
  <si>
    <t>ADMINISTRATIVE STAFF - EXEMPT EMPLOYEES</t>
  </si>
  <si>
    <t>DURATION (MONTHS)</t>
  </si>
  <si>
    <t>RANGE</t>
  </si>
  <si>
    <t>PAY PERIOD</t>
  </si>
  <si>
    <t xml:space="preserve">   STEP 1</t>
  </si>
  <si>
    <t xml:space="preserve">   STEP 2</t>
  </si>
  <si>
    <t xml:space="preserve">   STEP 3</t>
  </si>
  <si>
    <t xml:space="preserve">   STEP 4</t>
  </si>
  <si>
    <t>HOURLY</t>
  </si>
  <si>
    <t>Accountant</t>
  </si>
  <si>
    <t>1/2 MONTH (40)</t>
  </si>
  <si>
    <t>MONTHLY (40)</t>
  </si>
  <si>
    <t>ANNUAL  (40)</t>
  </si>
  <si>
    <t>Corrections Lieutenant</t>
  </si>
  <si>
    <t xml:space="preserve">No less than 4% above highest paid  </t>
  </si>
  <si>
    <t>Corrections Sergeant</t>
  </si>
  <si>
    <t>Patrol Lieutenant</t>
  </si>
  <si>
    <t>No less than 4% above highest paid</t>
  </si>
  <si>
    <t>Patrol Sergeant</t>
  </si>
  <si>
    <t>Chief Patrol/Criminal/Corrections</t>
  </si>
  <si>
    <t>No less than 8% higher than top step</t>
  </si>
  <si>
    <t>Patrol Sgt.</t>
  </si>
  <si>
    <t>Chief of Admin - Limited Commission</t>
  </si>
  <si>
    <t>Undersheriff</t>
  </si>
  <si>
    <t>Sheriff</t>
  </si>
  <si>
    <t>75% of Superior Court Judge</t>
  </si>
  <si>
    <t>No less than 12% higher than top step Patrol Sgt</t>
  </si>
  <si>
    <t>Range 24</t>
  </si>
  <si>
    <t>Range 33</t>
  </si>
  <si>
    <t>Range 34</t>
  </si>
  <si>
    <t>Range 35</t>
  </si>
  <si>
    <t>Range 37</t>
  </si>
  <si>
    <t>2024 SALARY STRUCTURE</t>
  </si>
  <si>
    <t>Non-Rep COLA Applicable - 1.2024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</si>
</sst>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.000_);_(&quot;$&quot;* \(#,##0.000\);_(&quot;$&quot;* &quot;-&quot;?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/>
    <xf numFmtId="44" fontId="6" fillId="0" borderId="0" xfId="2" applyFont="1" applyFill="1" applyBorder="1"/>
    <xf numFmtId="165" fontId="6" fillId="0" borderId="0" xfId="2" applyNumberFormat="1" applyFont="1" applyFill="1" applyBorder="1"/>
    <xf numFmtId="0" fontId="1" fillId="0" borderId="0" xfId="1" applyBorder="1"/>
    <xf numFmtId="0" fontId="4" fillId="0" borderId="0" xfId="1" applyFont="1" applyBorder="1"/>
    <xf numFmtId="0" fontId="5" fillId="0" borderId="0" xfId="1" applyFont="1" applyBorder="1"/>
    <xf numFmtId="0" fontId="1" fillId="0" borderId="0" xfId="1" applyFill="1" applyBorder="1" applyAlignment="1">
      <alignment horizontal="center" vertical="center"/>
    </xf>
    <xf numFmtId="0" fontId="1" fillId="0" borderId="0" xfId="1" applyFill="1" applyBorder="1"/>
    <xf numFmtId="0" fontId="1" fillId="2" borderId="0" xfId="1" applyFont="1" applyFill="1" applyBorder="1" applyAlignment="1">
      <alignment horizontal="center"/>
    </xf>
    <xf numFmtId="0" fontId="1" fillId="0" borderId="0" xfId="1" applyFont="1" applyBorder="1"/>
    <xf numFmtId="0" fontId="1" fillId="0" borderId="0" xfId="1" applyFont="1"/>
    <xf numFmtId="44" fontId="6" fillId="0" borderId="0" xfId="2" applyNumberFormat="1" applyFont="1" applyFill="1" applyBorder="1"/>
    <xf numFmtId="44" fontId="7" fillId="0" borderId="0" xfId="2" applyNumberFormat="1" applyFont="1" applyFill="1" applyBorder="1"/>
    <xf numFmtId="44" fontId="1" fillId="0" borderId="0" xfId="2" applyNumberFormat="1" applyFont="1" applyFill="1" applyBorder="1"/>
    <xf numFmtId="44" fontId="1" fillId="0" borderId="0" xfId="1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2" borderId="0" xfId="1" applyFont="1" applyFill="1" applyBorder="1"/>
    <xf numFmtId="0" fontId="2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44" fontId="6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</cellXfs>
  <cellStyles count="3">
    <cellStyle name="Currency 2" xfId="2" xr:uid="{1ADF4E95-02F0-4F43-AA9A-79CD1FFCB694}"/>
    <cellStyle name="Normal" xfId="0" builtinId="0"/>
    <cellStyle name="Normal 2" xfId="1" xr:uid="{DC2EC965-B596-42FD-B5AB-83EB5DBB6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E2BF-2A4D-4ED2-BEA9-1EAA1D458E23}">
  <sheetPr>
    <tabColor theme="8"/>
    <pageSetUpPr fitToPage="1"/>
  </sheetPr>
  <dimension ref="A1:BB44"/>
  <sheetViews>
    <sheetView tabSelected="1" zoomScaleNormal="100" workbookViewId="0">
      <selection activeCell="B46" sqref="B46"/>
    </sheetView>
  </sheetViews>
  <sheetFormatPr defaultColWidth="8.88671875" defaultRowHeight="13.2" x14ac:dyDescent="0.25"/>
  <cols>
    <col min="1" max="1" width="43" style="1" customWidth="1"/>
    <col min="2" max="2" width="14.5546875" style="1" bestFit="1" customWidth="1"/>
    <col min="3" max="3" width="13.109375" style="1" customWidth="1"/>
    <col min="4" max="5" width="13.5546875" style="1" customWidth="1"/>
    <col min="6" max="6" width="14.33203125" style="1" customWidth="1"/>
    <col min="7" max="54" width="8.88671875" style="6"/>
    <col min="55" max="16384" width="8.88671875" style="1"/>
  </cols>
  <sheetData>
    <row r="1" spans="1:54" x14ac:dyDescent="0.25">
      <c r="A1" s="18" t="s">
        <v>0</v>
      </c>
      <c r="B1" s="18"/>
      <c r="C1" s="18"/>
      <c r="D1" s="18"/>
      <c r="E1" s="18"/>
      <c r="F1" s="18"/>
    </row>
    <row r="2" spans="1:54" x14ac:dyDescent="0.25">
      <c r="A2" s="18" t="s">
        <v>34</v>
      </c>
      <c r="B2" s="18"/>
      <c r="C2" s="18"/>
      <c r="D2" s="18"/>
      <c r="E2" s="18"/>
      <c r="F2" s="18"/>
    </row>
    <row r="3" spans="1:54" x14ac:dyDescent="0.25">
      <c r="A3" s="18" t="s">
        <v>1</v>
      </c>
      <c r="B3" s="18"/>
      <c r="C3" s="18"/>
      <c r="D3" s="18"/>
      <c r="E3" s="18"/>
      <c r="F3" s="18"/>
    </row>
    <row r="4" spans="1:54" x14ac:dyDescent="0.25">
      <c r="A4" s="18" t="s">
        <v>2</v>
      </c>
      <c r="B4" s="18"/>
      <c r="C4" s="18"/>
      <c r="D4" s="18"/>
      <c r="E4" s="18"/>
      <c r="F4" s="18"/>
    </row>
    <row r="5" spans="1:54" x14ac:dyDescent="0.25">
      <c r="A5" s="19"/>
      <c r="B5" s="19"/>
      <c r="C5" s="19"/>
      <c r="D5" s="19"/>
      <c r="E5" s="19"/>
      <c r="F5" s="19"/>
    </row>
    <row r="6" spans="1:54" x14ac:dyDescent="0.25">
      <c r="A6" s="10"/>
      <c r="B6" s="10"/>
      <c r="C6" s="9"/>
      <c r="D6" s="20"/>
      <c r="E6" s="9"/>
      <c r="F6" s="9"/>
    </row>
    <row r="7" spans="1:54" x14ac:dyDescent="0.25">
      <c r="A7" s="10" t="s">
        <v>3</v>
      </c>
      <c r="B7" s="10"/>
      <c r="C7" s="9">
        <v>12</v>
      </c>
      <c r="D7" s="9">
        <v>18</v>
      </c>
      <c r="E7" s="9">
        <v>18</v>
      </c>
      <c r="F7" s="9">
        <v>18</v>
      </c>
    </row>
    <row r="8" spans="1:54" s="13" customFormat="1" x14ac:dyDescent="0.25">
      <c r="A8" s="11" t="s">
        <v>4</v>
      </c>
      <c r="B8" s="2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 x14ac:dyDescent="0.25">
      <c r="A9" s="22"/>
      <c r="B9" s="10"/>
      <c r="C9" s="10"/>
      <c r="D9" s="10"/>
      <c r="E9" s="10"/>
      <c r="F9" s="10"/>
    </row>
    <row r="10" spans="1:54" x14ac:dyDescent="0.25">
      <c r="A10" s="22" t="s">
        <v>29</v>
      </c>
      <c r="B10" s="10" t="s">
        <v>10</v>
      </c>
      <c r="C10" s="14">
        <v>45.027000000000001</v>
      </c>
      <c r="D10" s="14">
        <v>46.601999999999997</v>
      </c>
      <c r="E10" s="14">
        <v>48.234000000000002</v>
      </c>
      <c r="F10" s="14">
        <v>49.921999999999997</v>
      </c>
      <c r="H10" s="5"/>
      <c r="I10" s="5"/>
      <c r="J10" s="5"/>
      <c r="K10" s="5"/>
    </row>
    <row r="11" spans="1:54" x14ac:dyDescent="0.25">
      <c r="A11" s="22" t="s">
        <v>11</v>
      </c>
      <c r="B11" s="10" t="s">
        <v>12</v>
      </c>
      <c r="C11" s="14">
        <v>3902.3</v>
      </c>
      <c r="D11" s="14">
        <v>4038.88</v>
      </c>
      <c r="E11" s="14">
        <v>4180.24</v>
      </c>
      <c r="F11" s="14">
        <v>4326.55</v>
      </c>
      <c r="H11" s="4"/>
      <c r="I11" s="4"/>
      <c r="J11" s="4"/>
      <c r="K11" s="4"/>
    </row>
    <row r="12" spans="1:54" x14ac:dyDescent="0.25">
      <c r="A12" s="23" t="s">
        <v>35</v>
      </c>
      <c r="B12" s="10" t="s">
        <v>13</v>
      </c>
      <c r="C12" s="14">
        <v>7804.6</v>
      </c>
      <c r="D12" s="14">
        <v>8077.76</v>
      </c>
      <c r="E12" s="14">
        <v>8360.49</v>
      </c>
      <c r="F12" s="14">
        <v>8653.1</v>
      </c>
      <c r="H12" s="4"/>
      <c r="I12" s="4"/>
      <c r="J12" s="4"/>
      <c r="K12" s="4"/>
    </row>
    <row r="13" spans="1:54" x14ac:dyDescent="0.25">
      <c r="A13" s="10"/>
      <c r="B13" s="10" t="s">
        <v>14</v>
      </c>
      <c r="C13" s="14">
        <v>93655.23</v>
      </c>
      <c r="D13" s="14">
        <v>96933.16</v>
      </c>
      <c r="E13" s="14">
        <v>100325.82</v>
      </c>
      <c r="F13" s="14">
        <v>103837.22</v>
      </c>
      <c r="H13" s="4"/>
      <c r="I13" s="4"/>
      <c r="J13" s="4"/>
      <c r="K13" s="4"/>
    </row>
    <row r="14" spans="1:54" s="2" customFormat="1" x14ac:dyDescent="0.25">
      <c r="A14" s="24"/>
      <c r="B14" s="25"/>
      <c r="C14" s="15"/>
      <c r="D14" s="15"/>
      <c r="E14" s="15"/>
      <c r="F14" s="1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x14ac:dyDescent="0.25">
      <c r="A15" s="22" t="s">
        <v>30</v>
      </c>
      <c r="B15" s="10" t="s">
        <v>10</v>
      </c>
      <c r="C15" s="14">
        <v>55.817</v>
      </c>
      <c r="D15" s="14">
        <f t="shared" ref="D15:F15" si="0">D18/2080</f>
        <v>57.770389423076928</v>
      </c>
      <c r="E15" s="14">
        <f t="shared" si="0"/>
        <v>59.79235096153846</v>
      </c>
      <c r="F15" s="14">
        <f t="shared" si="0"/>
        <v>61.88508173076923</v>
      </c>
    </row>
    <row r="16" spans="1:54" x14ac:dyDescent="0.25">
      <c r="A16" s="26" t="s">
        <v>15</v>
      </c>
      <c r="B16" s="10" t="s">
        <v>12</v>
      </c>
      <c r="C16" s="14">
        <f t="shared" ref="C16" si="1">C17/2</f>
        <v>4837.4558333333334</v>
      </c>
      <c r="D16" s="14">
        <f t="shared" ref="D16:F16" si="2">D17/2</f>
        <v>5006.7670833333332</v>
      </c>
      <c r="E16" s="14">
        <f t="shared" si="2"/>
        <v>5182.0037499999999</v>
      </c>
      <c r="F16" s="14">
        <f t="shared" si="2"/>
        <v>5363.3737499999997</v>
      </c>
    </row>
    <row r="17" spans="1:54" x14ac:dyDescent="0.25">
      <c r="A17" s="23" t="s">
        <v>16</v>
      </c>
      <c r="B17" s="10" t="s">
        <v>13</v>
      </c>
      <c r="C17" s="14">
        <f t="shared" ref="C17" si="3">C18/12</f>
        <v>9674.9116666666669</v>
      </c>
      <c r="D17" s="14">
        <f t="shared" ref="D17:F17" si="4">D18/12</f>
        <v>10013.534166666666</v>
      </c>
      <c r="E17" s="14">
        <f t="shared" si="4"/>
        <v>10364.0075</v>
      </c>
      <c r="F17" s="14">
        <f t="shared" si="4"/>
        <v>10726.747499999999</v>
      </c>
    </row>
    <row r="18" spans="1:54" x14ac:dyDescent="0.25">
      <c r="A18" s="23" t="s">
        <v>17</v>
      </c>
      <c r="B18" s="10" t="s">
        <v>14</v>
      </c>
      <c r="C18" s="14">
        <v>116098.94</v>
      </c>
      <c r="D18" s="14">
        <v>120162.41</v>
      </c>
      <c r="E18" s="14">
        <v>124368.09</v>
      </c>
      <c r="F18" s="14">
        <v>128720.97</v>
      </c>
    </row>
    <row r="19" spans="1:54" x14ac:dyDescent="0.25">
      <c r="A19" s="22"/>
      <c r="B19" s="10"/>
      <c r="C19" s="14"/>
      <c r="D19" s="14"/>
      <c r="E19" s="14"/>
      <c r="F19" s="14"/>
    </row>
    <row r="20" spans="1:54" x14ac:dyDescent="0.25">
      <c r="A20" s="22" t="s">
        <v>31</v>
      </c>
      <c r="B20" s="10" t="s">
        <v>10</v>
      </c>
      <c r="C20" s="14">
        <v>65.551000000000002</v>
      </c>
      <c r="D20" s="14">
        <v>67.844999999999999</v>
      </c>
      <c r="E20" s="14">
        <v>70.22</v>
      </c>
      <c r="F20" s="14">
        <v>72.677999999999997</v>
      </c>
    </row>
    <row r="21" spans="1:54" x14ac:dyDescent="0.25">
      <c r="A21" s="26" t="s">
        <v>18</v>
      </c>
      <c r="B21" s="10" t="s">
        <v>12</v>
      </c>
      <c r="C21" s="14">
        <f>C22/2</f>
        <v>5680.6533333333327</v>
      </c>
      <c r="D21" s="14">
        <f>D22/2</f>
        <v>5879.4762000000001</v>
      </c>
      <c r="E21" s="14">
        <f>E22/2</f>
        <v>6085.2578669999994</v>
      </c>
      <c r="F21" s="14">
        <f>F22/2</f>
        <v>6298.2418923449986</v>
      </c>
    </row>
    <row r="22" spans="1:54" x14ac:dyDescent="0.25">
      <c r="A22" s="23" t="s">
        <v>19</v>
      </c>
      <c r="B22" s="10" t="s">
        <v>13</v>
      </c>
      <c r="C22" s="14">
        <f>C23/12</f>
        <v>11361.306666666665</v>
      </c>
      <c r="D22" s="14">
        <f>D23/12</f>
        <v>11758.9524</v>
      </c>
      <c r="E22" s="14">
        <f>E23/12</f>
        <v>12170.515733999999</v>
      </c>
      <c r="F22" s="14">
        <f>F23/12</f>
        <v>12596.483784689997</v>
      </c>
    </row>
    <row r="23" spans="1:54" x14ac:dyDescent="0.25">
      <c r="A23" s="23" t="s">
        <v>20</v>
      </c>
      <c r="B23" s="10" t="s">
        <v>14</v>
      </c>
      <c r="C23" s="14">
        <v>136335.67999999999</v>
      </c>
      <c r="D23" s="14">
        <f>C23*1.035</f>
        <v>141107.42879999999</v>
      </c>
      <c r="E23" s="14">
        <f>D23*1.035</f>
        <v>146046.18880799998</v>
      </c>
      <c r="F23" s="14">
        <f>E23*1.035</f>
        <v>151157.80541627997</v>
      </c>
    </row>
    <row r="24" spans="1:54" x14ac:dyDescent="0.25">
      <c r="A24" s="22"/>
      <c r="B24" s="10"/>
      <c r="C24" s="14"/>
      <c r="D24" s="14"/>
      <c r="E24" s="14"/>
      <c r="F24" s="14"/>
    </row>
    <row r="25" spans="1:54" x14ac:dyDescent="0.25">
      <c r="A25" s="22" t="s">
        <v>32</v>
      </c>
      <c r="B25" s="10" t="s">
        <v>10</v>
      </c>
      <c r="C25" s="16">
        <v>68.066999999999993</v>
      </c>
      <c r="D25" s="16">
        <v>70.448999999999998</v>
      </c>
      <c r="E25" s="16">
        <v>72.915000000000006</v>
      </c>
      <c r="F25" s="16">
        <v>75.466999999999999</v>
      </c>
    </row>
    <row r="26" spans="1:54" x14ac:dyDescent="0.25">
      <c r="A26" s="26" t="s">
        <v>21</v>
      </c>
      <c r="B26" s="10" t="s">
        <v>12</v>
      </c>
      <c r="C26" s="16">
        <f>C27/2</f>
        <v>5899.1399999999994</v>
      </c>
      <c r="D26" s="16">
        <f>D27/2</f>
        <v>6105.6098999999995</v>
      </c>
      <c r="E26" s="16">
        <f>E27/2</f>
        <v>6319.3062464999994</v>
      </c>
      <c r="F26" s="16">
        <f>F27/2</f>
        <v>6540.4819651274984</v>
      </c>
    </row>
    <row r="27" spans="1:54" x14ac:dyDescent="0.25">
      <c r="A27" s="27" t="s">
        <v>22</v>
      </c>
      <c r="B27" s="10" t="s">
        <v>13</v>
      </c>
      <c r="C27" s="16">
        <f>C28/12</f>
        <v>11798.279999999999</v>
      </c>
      <c r="D27" s="16">
        <f>D28/12</f>
        <v>12211.219799999999</v>
      </c>
      <c r="E27" s="16">
        <f>E28/12</f>
        <v>12638.612492999999</v>
      </c>
      <c r="F27" s="16">
        <f>F28/12</f>
        <v>13080.963930254997</v>
      </c>
    </row>
    <row r="28" spans="1:54" x14ac:dyDescent="0.25">
      <c r="A28" s="27" t="s">
        <v>23</v>
      </c>
      <c r="B28" s="10" t="s">
        <v>14</v>
      </c>
      <c r="C28" s="28">
        <v>141579.35999999999</v>
      </c>
      <c r="D28" s="17">
        <f>C28*1.035</f>
        <v>146534.63759999999</v>
      </c>
      <c r="E28" s="17">
        <f>D28*1.035</f>
        <v>151663.34991599998</v>
      </c>
      <c r="F28" s="17">
        <f>E28*1.035</f>
        <v>156971.56716305995</v>
      </c>
    </row>
    <row r="29" spans="1:54" x14ac:dyDescent="0.25">
      <c r="A29" s="10"/>
      <c r="B29" s="10"/>
      <c r="C29" s="17"/>
      <c r="D29" s="17"/>
      <c r="E29" s="17"/>
      <c r="F29" s="17"/>
    </row>
    <row r="30" spans="1:54" s="3" customFormat="1" x14ac:dyDescent="0.25">
      <c r="A30" s="22" t="s">
        <v>32</v>
      </c>
      <c r="B30" s="10" t="s">
        <v>10</v>
      </c>
      <c r="C30" s="16">
        <v>68.066999999999993</v>
      </c>
      <c r="D30" s="16">
        <v>70.448999999999998</v>
      </c>
      <c r="E30" s="16">
        <v>72.915000000000006</v>
      </c>
      <c r="F30" s="16">
        <v>75.466999999999999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s="3" customFormat="1" x14ac:dyDescent="0.25">
      <c r="A31" s="26" t="s">
        <v>24</v>
      </c>
      <c r="B31" s="10" t="s">
        <v>12</v>
      </c>
      <c r="C31" s="14">
        <f t="shared" ref="C31:F31" si="5">C32/2</f>
        <v>5899.1399999999994</v>
      </c>
      <c r="D31" s="14">
        <f t="shared" si="5"/>
        <v>6105.6098999999995</v>
      </c>
      <c r="E31" s="14">
        <f t="shared" si="5"/>
        <v>6319.3062464999994</v>
      </c>
      <c r="F31" s="14">
        <f t="shared" si="5"/>
        <v>6540.4819651274984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s="3" customFormat="1" x14ac:dyDescent="0.25">
      <c r="A32" s="27" t="s">
        <v>22</v>
      </c>
      <c r="B32" s="10" t="s">
        <v>13</v>
      </c>
      <c r="C32" s="14">
        <f t="shared" ref="C32:F32" si="6">C33/12</f>
        <v>11798.279999999999</v>
      </c>
      <c r="D32" s="14">
        <f t="shared" si="6"/>
        <v>12211.219799999999</v>
      </c>
      <c r="E32" s="14">
        <f t="shared" si="6"/>
        <v>12638.612492999999</v>
      </c>
      <c r="F32" s="14">
        <f t="shared" si="6"/>
        <v>13080.963930254997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6" x14ac:dyDescent="0.25">
      <c r="A33" s="27" t="s">
        <v>23</v>
      </c>
      <c r="B33" s="10" t="s">
        <v>14</v>
      </c>
      <c r="C33" s="14">
        <v>141579.35999999999</v>
      </c>
      <c r="D33" s="14">
        <f>C33*1.035</f>
        <v>146534.63759999999</v>
      </c>
      <c r="E33" s="14">
        <f>D33*1.035</f>
        <v>151663.34991599998</v>
      </c>
      <c r="F33" s="14">
        <f>E33*1.035</f>
        <v>156971.56716305995</v>
      </c>
    </row>
    <row r="34" spans="1:6" x14ac:dyDescent="0.25">
      <c r="A34" s="22"/>
      <c r="B34" s="10"/>
      <c r="C34" s="14"/>
      <c r="D34" s="14"/>
      <c r="E34" s="14"/>
      <c r="F34" s="14"/>
    </row>
    <row r="35" spans="1:6" x14ac:dyDescent="0.25">
      <c r="A35" s="22" t="s">
        <v>33</v>
      </c>
      <c r="B35" s="10" t="s">
        <v>10</v>
      </c>
      <c r="C35" s="17">
        <v>76.260000000000005</v>
      </c>
      <c r="D35" s="17">
        <v>78.929000000000002</v>
      </c>
      <c r="E35" s="17">
        <v>81.691999999999993</v>
      </c>
      <c r="F35" s="17">
        <v>84.551000000000002</v>
      </c>
    </row>
    <row r="36" spans="1:6" x14ac:dyDescent="0.25">
      <c r="A36" s="26" t="s">
        <v>25</v>
      </c>
      <c r="B36" s="10" t="s">
        <v>12</v>
      </c>
      <c r="C36" s="17">
        <f>C38/24</f>
        <v>6609.2216666666673</v>
      </c>
      <c r="D36" s="17">
        <f>D38/24</f>
        <v>6840.544425</v>
      </c>
      <c r="E36" s="17">
        <f>E38/24</f>
        <v>7079.9634798750003</v>
      </c>
      <c r="F36" s="17">
        <f>F38/24</f>
        <v>7327.7622016706237</v>
      </c>
    </row>
    <row r="37" spans="1:6" x14ac:dyDescent="0.25">
      <c r="A37" s="27" t="s">
        <v>28</v>
      </c>
      <c r="B37" s="10" t="s">
        <v>13</v>
      </c>
      <c r="C37" s="17">
        <f>C38/12</f>
        <v>13218.443333333335</v>
      </c>
      <c r="D37" s="17">
        <f>D38/12</f>
        <v>13681.08885</v>
      </c>
      <c r="E37" s="17">
        <f>E38/12</f>
        <v>14159.926959750001</v>
      </c>
      <c r="F37" s="17">
        <f>F38/12</f>
        <v>14655.524403341247</v>
      </c>
    </row>
    <row r="38" spans="1:6" x14ac:dyDescent="0.25">
      <c r="A38" s="27"/>
      <c r="B38" s="10" t="s">
        <v>14</v>
      </c>
      <c r="C38" s="17">
        <v>158621.32</v>
      </c>
      <c r="D38" s="17">
        <f>C38*1.035</f>
        <v>164173.0662</v>
      </c>
      <c r="E38" s="17">
        <f>D38*1.035</f>
        <v>169919.123517</v>
      </c>
      <c r="F38" s="17">
        <f>E38*1.035</f>
        <v>175866.29284009497</v>
      </c>
    </row>
    <row r="39" spans="1:6" x14ac:dyDescent="0.25">
      <c r="A39" s="10"/>
      <c r="B39" s="10"/>
      <c r="C39" s="10"/>
      <c r="D39" s="10"/>
      <c r="E39" s="10"/>
      <c r="F39" s="10"/>
    </row>
    <row r="40" spans="1:6" ht="13.8" x14ac:dyDescent="0.25">
      <c r="A40" s="29" t="s">
        <v>26</v>
      </c>
      <c r="B40" s="10" t="s">
        <v>10</v>
      </c>
      <c r="C40" s="5">
        <v>83.025999999999996</v>
      </c>
      <c r="D40" s="10"/>
      <c r="E40" s="10"/>
      <c r="F40" s="10"/>
    </row>
    <row r="41" spans="1:6" x14ac:dyDescent="0.25">
      <c r="A41" s="27" t="s">
        <v>27</v>
      </c>
      <c r="B41" s="10" t="s">
        <v>12</v>
      </c>
      <c r="C41" s="4">
        <f>C43/24</f>
        <v>7195.57</v>
      </c>
      <c r="D41" s="10"/>
      <c r="E41" s="10"/>
      <c r="F41" s="10"/>
    </row>
    <row r="42" spans="1:6" x14ac:dyDescent="0.25">
      <c r="A42" s="27"/>
      <c r="B42" s="10" t="s">
        <v>13</v>
      </c>
      <c r="C42" s="4">
        <v>14391.14</v>
      </c>
      <c r="D42" s="10"/>
      <c r="E42" s="10"/>
      <c r="F42" s="10"/>
    </row>
    <row r="43" spans="1:6" x14ac:dyDescent="0.25">
      <c r="A43" s="27"/>
      <c r="B43" s="10" t="s">
        <v>14</v>
      </c>
      <c r="C43" s="4">
        <v>172693.68</v>
      </c>
      <c r="D43" s="10"/>
      <c r="E43" s="10"/>
      <c r="F43" s="10"/>
    </row>
    <row r="44" spans="1:6" x14ac:dyDescent="0.25">
      <c r="A44" s="10"/>
      <c r="B44" s="10"/>
      <c r="C44" s="10"/>
      <c r="D44" s="10"/>
      <c r="E44" s="10"/>
      <c r="F44" s="10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scale="80" orientation="portrait" r:id="rId1"/>
  <headerFooter>
    <oddHeader>&amp;R15</oddHeader>
    <oddFooter>&amp;RPrinted: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6.2023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2024-01-08T23:46:46Z</cp:lastPrinted>
  <dcterms:created xsi:type="dcterms:W3CDTF">2023-11-20T18:32:18Z</dcterms:created>
  <dcterms:modified xsi:type="dcterms:W3CDTF">2024-01-08T23:46:56Z</dcterms:modified>
</cp:coreProperties>
</file>